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S\Accounts 2425\"/>
    </mc:Choice>
  </mc:AlternateContent>
  <xr:revisionPtr revIDLastSave="0" documentId="13_ncr:1_{47231A21-C396-4BF8-B456-A0B5C7A60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A62" i="1" l="1"/>
  <c r="A68" i="1" s="1"/>
  <c r="G29" i="1" l="1"/>
  <c r="C29" i="1"/>
  <c r="G44" i="1"/>
  <c r="G48" i="1" s="1"/>
  <c r="F44" i="1" l="1"/>
  <c r="F48" i="1" s="1"/>
  <c r="G34" i="1"/>
  <c r="G36" i="1" s="1"/>
  <c r="G62" i="1" l="1"/>
  <c r="G68" i="1" s="1"/>
  <c r="E95" i="1"/>
</calcChain>
</file>

<file path=xl/sharedStrings.xml><?xml version="1.0" encoding="utf-8"?>
<sst xmlns="http://schemas.openxmlformats.org/spreadsheetml/2006/main" count="103" uniqueCount="77">
  <si>
    <t>INCOME</t>
  </si>
  <si>
    <t>EXPENDITURE</t>
  </si>
  <si>
    <t>VAT</t>
  </si>
  <si>
    <t>Income over Expenditure</t>
  </si>
  <si>
    <t>Investments</t>
  </si>
  <si>
    <t>Cash/Bank</t>
  </si>
  <si>
    <t>Debtors</t>
  </si>
  <si>
    <t>Prepayments</t>
  </si>
  <si>
    <t>Less</t>
  </si>
  <si>
    <t>Creditors</t>
  </si>
  <si>
    <t>Receipts in advance</t>
  </si>
  <si>
    <t>Balance Sheet</t>
  </si>
  <si>
    <t>Current Assets</t>
  </si>
  <si>
    <t>Sundry Debtors</t>
  </si>
  <si>
    <t>Cash in Hand</t>
  </si>
  <si>
    <t>Current Liabilities</t>
  </si>
  <si>
    <t>Receipts in Advance</t>
  </si>
  <si>
    <t>Fund Balance</t>
  </si>
  <si>
    <t>Pauline’s Swamp</t>
  </si>
  <si>
    <t>Recreation Ground/Pavilion Sinking Fund</t>
  </si>
  <si>
    <t>General Reserves</t>
  </si>
  <si>
    <t>Allotments</t>
  </si>
  <si>
    <t>The Recreation Ground</t>
  </si>
  <si>
    <t>Pauline's Swamp</t>
  </si>
  <si>
    <t>Administration</t>
  </si>
  <si>
    <t>Agency Grass Cutting</t>
  </si>
  <si>
    <t>Precept</t>
  </si>
  <si>
    <t>CIL Funding</t>
  </si>
  <si>
    <t>Deposits</t>
  </si>
  <si>
    <t>Cemetery</t>
  </si>
  <si>
    <t>Gardiner Memorial Hall</t>
  </si>
  <si>
    <t>Mandeville Hall</t>
  </si>
  <si>
    <t>Jubilee Reading Room</t>
  </si>
  <si>
    <t>The Pavilion</t>
  </si>
  <si>
    <t>Margaret Field</t>
  </si>
  <si>
    <t>Street Lighting</t>
  </si>
  <si>
    <t>Public Areas</t>
  </si>
  <si>
    <t>Staff</t>
  </si>
  <si>
    <t>Donations</t>
  </si>
  <si>
    <t>Play Equipment</t>
  </si>
  <si>
    <t>Total</t>
  </si>
  <si>
    <t>VAT Sales</t>
  </si>
  <si>
    <t>VAT Refund</t>
  </si>
  <si>
    <t>20/21 Capital Trees</t>
  </si>
  <si>
    <t>Capital Safety Campaign</t>
  </si>
  <si>
    <t xml:space="preserve">Gardiner Memorial Hall </t>
  </si>
  <si>
    <t>Less Earmarked Reserves</t>
  </si>
  <si>
    <t>Gardiner Refurbishment</t>
  </si>
  <si>
    <t>Safety Campaign</t>
  </si>
  <si>
    <t>Community Garden</t>
  </si>
  <si>
    <t>Lock Up</t>
  </si>
  <si>
    <t>Repair Café</t>
  </si>
  <si>
    <t>Westhorpe Play Area</t>
  </si>
  <si>
    <t>Climate Change</t>
  </si>
  <si>
    <t>Spring Close Signs</t>
  </si>
  <si>
    <t>2023/2024</t>
  </si>
  <si>
    <t>Retained Reserves at 1st April 2024</t>
  </si>
  <si>
    <t>Margaret Field  Insurance</t>
  </si>
  <si>
    <t>Bank Interest</t>
  </si>
  <si>
    <t>Donations (Solar)</t>
  </si>
  <si>
    <t>Spring Close inc signs</t>
  </si>
  <si>
    <t>as at 31.3.2024</t>
  </si>
  <si>
    <t>Newmarket Road Sports Hub</t>
  </si>
  <si>
    <t>Repair/Swish Café</t>
  </si>
  <si>
    <t>2024/2025</t>
  </si>
  <si>
    <t>Mandeville Hall Door</t>
  </si>
  <si>
    <t>MVAS Signs</t>
  </si>
  <si>
    <t>Income for the year ended 31st March 2025</t>
  </si>
  <si>
    <t>Expenditure for the year ended 31st March 2025</t>
  </si>
  <si>
    <t>Retained Reserves at 1st April 2025</t>
  </si>
  <si>
    <t>as at 31.3.2025</t>
  </si>
  <si>
    <r>
      <t>Earmarked Reserves as at 31</t>
    </r>
    <r>
      <rPr>
        <u/>
        <vertAlign val="superscript"/>
        <sz val="10"/>
        <rFont val="Arial"/>
        <family val="2"/>
      </rPr>
      <t>st</t>
    </r>
    <r>
      <rPr>
        <u/>
        <sz val="10"/>
        <rFont val="Arial"/>
        <family val="2"/>
      </rPr>
      <t xml:space="preserve"> March 2025</t>
    </r>
  </si>
  <si>
    <t xml:space="preserve">Earmarked Reserves </t>
  </si>
  <si>
    <t>25/26 LHI Flash. Speed Signs Bunting Path and Causeway</t>
  </si>
  <si>
    <t>Spring Close Chalk Stream Project</t>
  </si>
  <si>
    <t>Solar/Storage Donations</t>
  </si>
  <si>
    <t>Balance of Earmarked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</si>
</sst>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8" fontId="5" fillId="0" borderId="0" xfId="0" applyNumberFormat="1" applyFont="1" applyAlignment="1">
      <alignment horizontal="right" vertical="center" wrapText="1"/>
    </xf>
    <xf numFmtId="164" fontId="2" fillId="0" borderId="1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0" fontId="10" fillId="0" borderId="0" xfId="0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1" xfId="0" applyNumberFormat="1" applyBorder="1"/>
    <xf numFmtId="164" fontId="3" fillId="0" borderId="0" xfId="0" applyNumberFormat="1" applyFont="1"/>
    <xf numFmtId="164" fontId="10" fillId="0" borderId="0" xfId="0" applyNumberFormat="1" applyFont="1"/>
    <xf numFmtId="0" fontId="11" fillId="0" borderId="0" xfId="0" applyFont="1"/>
    <xf numFmtId="164" fontId="12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/>
    <xf numFmtId="8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8" fontId="14" fillId="0" borderId="0" xfId="0" applyNumberFormat="1" applyFont="1" applyAlignment="1">
      <alignment vertical="center"/>
    </xf>
    <xf numFmtId="164" fontId="8" fillId="0" borderId="0" xfId="0" applyNumberFormat="1" applyFont="1"/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/>
  </cellXfs>
  <cellStyles count="4">
    <cellStyle name="Comma 2" xfId="2" xr:uid="{7351CA20-A630-4850-90EE-BF5D9271C7BD}"/>
    <cellStyle name="Currency 2" xfId="3" xr:uid="{16941C46-B099-4BDE-87A5-C2C37DFEDAFE}"/>
    <cellStyle name="Normal" xfId="0" builtinId="0"/>
    <cellStyle name="Normal 2" xfId="1" xr:uid="{F9AB09A5-7245-4448-8BCF-662F454107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view="pageLayout" topLeftCell="A58" zoomScaleNormal="100" workbookViewId="0">
      <selection activeCell="F94" sqref="F94"/>
    </sheetView>
  </sheetViews>
  <sheetFormatPr defaultRowHeight="15" x14ac:dyDescent="0.25"/>
  <cols>
    <col min="1" max="1" width="11.140625" bestFit="1" customWidth="1"/>
    <col min="2" max="2" width="12.28515625" bestFit="1" customWidth="1"/>
    <col min="3" max="3" width="11.85546875" customWidth="1"/>
    <col min="4" max="4" width="1.85546875" customWidth="1"/>
    <col min="5" max="5" width="19.28515625" bestFit="1" customWidth="1"/>
    <col min="6" max="6" width="11.42578125" customWidth="1"/>
    <col min="7" max="7" width="11.85546875" bestFit="1" customWidth="1"/>
    <col min="8" max="8" width="10.140625" bestFit="1" customWidth="1"/>
  </cols>
  <sheetData>
    <row r="1" spans="1:9" x14ac:dyDescent="0.25">
      <c r="A1" s="2"/>
      <c r="B1" s="2"/>
      <c r="E1" s="2"/>
      <c r="F1" s="2"/>
      <c r="G1" s="2"/>
      <c r="H1" s="2"/>
      <c r="I1" s="2"/>
    </row>
    <row r="2" spans="1:9" x14ac:dyDescent="0.25">
      <c r="A2" s="4" t="s">
        <v>0</v>
      </c>
      <c r="B2" s="3"/>
      <c r="C2" s="11" t="s">
        <v>64</v>
      </c>
      <c r="D2" s="11"/>
      <c r="E2" s="4" t="s">
        <v>1</v>
      </c>
      <c r="F2" s="4"/>
      <c r="G2" s="4" t="s">
        <v>64</v>
      </c>
      <c r="H2" s="2"/>
      <c r="I2" s="2"/>
    </row>
    <row r="3" spans="1:9" x14ac:dyDescent="0.25">
      <c r="A3" s="2" t="s">
        <v>21</v>
      </c>
      <c r="B3" s="9"/>
      <c r="C3" s="1">
        <v>4885.75</v>
      </c>
      <c r="D3" s="1"/>
      <c r="E3" s="2" t="s">
        <v>32</v>
      </c>
      <c r="F3" s="2"/>
      <c r="G3" s="5">
        <v>7929.99</v>
      </c>
      <c r="H3" s="9"/>
      <c r="I3" s="9"/>
    </row>
    <row r="4" spans="1:9" x14ac:dyDescent="0.25">
      <c r="A4" s="2" t="s">
        <v>22</v>
      </c>
      <c r="B4" s="9"/>
      <c r="C4" s="1">
        <v>8252.77</v>
      </c>
      <c r="D4" s="1"/>
      <c r="E4" s="2" t="s">
        <v>31</v>
      </c>
      <c r="F4" s="2"/>
      <c r="G4" s="5">
        <v>25163.71</v>
      </c>
      <c r="H4" s="9"/>
      <c r="I4" s="9"/>
    </row>
    <row r="5" spans="1:9" x14ac:dyDescent="0.25">
      <c r="A5" s="2" t="s">
        <v>23</v>
      </c>
      <c r="B5" s="9"/>
      <c r="C5" s="1">
        <v>4105</v>
      </c>
      <c r="D5" s="1"/>
      <c r="E5" s="2" t="s">
        <v>29</v>
      </c>
      <c r="F5" s="2"/>
      <c r="G5" s="5">
        <v>2086.69</v>
      </c>
      <c r="H5" s="9"/>
      <c r="I5" s="9"/>
    </row>
    <row r="6" spans="1:9" x14ac:dyDescent="0.25">
      <c r="A6" s="2" t="s">
        <v>24</v>
      </c>
      <c r="B6" s="9"/>
      <c r="C6" s="1">
        <v>2311.48</v>
      </c>
      <c r="D6" s="1"/>
      <c r="E6" s="2" t="s">
        <v>33</v>
      </c>
      <c r="F6" s="2"/>
      <c r="G6" s="5">
        <v>8247.2800000000007</v>
      </c>
      <c r="H6" s="9"/>
      <c r="I6" s="9"/>
    </row>
    <row r="7" spans="1:9" x14ac:dyDescent="0.25">
      <c r="A7" s="2" t="s">
        <v>25</v>
      </c>
      <c r="B7" s="9"/>
      <c r="C7" s="1">
        <v>1903.03</v>
      </c>
      <c r="D7" s="1"/>
      <c r="E7" s="2" t="s">
        <v>60</v>
      </c>
      <c r="F7" s="2"/>
      <c r="G7" s="5">
        <v>3259.5</v>
      </c>
      <c r="H7" s="9"/>
      <c r="I7" s="9"/>
    </row>
    <row r="8" spans="1:9" x14ac:dyDescent="0.25">
      <c r="A8" s="2" t="s">
        <v>26</v>
      </c>
      <c r="B8" s="9"/>
      <c r="C8" s="1">
        <v>233250</v>
      </c>
      <c r="D8" s="1"/>
      <c r="E8" s="2" t="s">
        <v>34</v>
      </c>
      <c r="F8" s="2"/>
      <c r="G8" s="5">
        <v>4190</v>
      </c>
      <c r="H8" s="9"/>
      <c r="I8" s="9"/>
    </row>
    <row r="9" spans="1:9" x14ac:dyDescent="0.25">
      <c r="A9" s="2" t="s">
        <v>27</v>
      </c>
      <c r="B9" s="9"/>
      <c r="C9" s="1">
        <v>55328.02</v>
      </c>
      <c r="D9" s="1"/>
      <c r="E9" s="2" t="s">
        <v>21</v>
      </c>
      <c r="F9" s="2"/>
      <c r="G9" s="5">
        <v>1290.71</v>
      </c>
      <c r="H9" s="9"/>
      <c r="I9" s="9"/>
    </row>
    <row r="10" spans="1:9" x14ac:dyDescent="0.25">
      <c r="A10" s="2" t="s">
        <v>51</v>
      </c>
      <c r="B10" s="9"/>
      <c r="C10" s="1">
        <v>1648.47</v>
      </c>
      <c r="D10" s="1"/>
      <c r="E10" s="2" t="s">
        <v>22</v>
      </c>
      <c r="F10" s="2"/>
      <c r="G10" s="5">
        <v>22107.57</v>
      </c>
      <c r="H10" s="9"/>
      <c r="I10" s="9"/>
    </row>
    <row r="11" spans="1:9" x14ac:dyDescent="0.25">
      <c r="A11" s="2" t="s">
        <v>28</v>
      </c>
      <c r="B11" s="9"/>
      <c r="C11" s="1">
        <v>2750</v>
      </c>
      <c r="D11" s="1"/>
      <c r="E11" s="2" t="s">
        <v>23</v>
      </c>
      <c r="F11" s="2"/>
      <c r="G11" s="5">
        <v>1701.62</v>
      </c>
      <c r="H11" s="9"/>
      <c r="I11" s="9"/>
    </row>
    <row r="12" spans="1:9" x14ac:dyDescent="0.25">
      <c r="A12" s="2" t="s">
        <v>41</v>
      </c>
      <c r="B12" s="9"/>
      <c r="C12" s="1">
        <v>9346.17</v>
      </c>
      <c r="D12" s="1"/>
      <c r="E12" s="2" t="s">
        <v>35</v>
      </c>
      <c r="F12" s="2"/>
      <c r="G12" s="5">
        <v>45.04</v>
      </c>
      <c r="H12" s="9"/>
      <c r="I12" s="9"/>
    </row>
    <row r="13" spans="1:9" x14ac:dyDescent="0.25">
      <c r="A13" s="2" t="s">
        <v>29</v>
      </c>
      <c r="B13" s="9"/>
      <c r="C13" s="1">
        <v>8455</v>
      </c>
      <c r="D13" s="1"/>
      <c r="E13" s="2" t="s">
        <v>36</v>
      </c>
      <c r="F13" s="2"/>
      <c r="G13" s="5">
        <v>8409.84</v>
      </c>
      <c r="H13" s="9"/>
      <c r="I13" s="9"/>
    </row>
    <row r="14" spans="1:9" x14ac:dyDescent="0.25">
      <c r="A14" s="2" t="s">
        <v>30</v>
      </c>
      <c r="B14" s="9"/>
      <c r="C14" s="1">
        <v>21797.360000000001</v>
      </c>
      <c r="D14" s="1"/>
      <c r="E14" s="2" t="s">
        <v>24</v>
      </c>
      <c r="F14" s="2"/>
      <c r="G14" s="5">
        <v>36068.57</v>
      </c>
      <c r="H14" s="9"/>
      <c r="I14" s="9"/>
    </row>
    <row r="15" spans="1:9" x14ac:dyDescent="0.25">
      <c r="A15" s="2" t="s">
        <v>31</v>
      </c>
      <c r="B15" s="9"/>
      <c r="C15" s="1">
        <v>24910.71</v>
      </c>
      <c r="D15" s="1"/>
      <c r="E15" s="2" t="s">
        <v>37</v>
      </c>
      <c r="F15" s="2"/>
      <c r="G15" s="5">
        <v>128373.82</v>
      </c>
      <c r="H15" s="9"/>
      <c r="I15" s="9"/>
    </row>
    <row r="16" spans="1:9" x14ac:dyDescent="0.25">
      <c r="A16" s="2" t="s">
        <v>42</v>
      </c>
      <c r="B16" s="9"/>
      <c r="C16" s="1">
        <v>9993.25</v>
      </c>
      <c r="D16" s="1"/>
      <c r="E16" s="2" t="s">
        <v>25</v>
      </c>
      <c r="F16" s="2"/>
      <c r="G16" s="5">
        <v>1270.7</v>
      </c>
      <c r="H16" s="9"/>
      <c r="I16" s="9"/>
    </row>
    <row r="17" spans="1:9" x14ac:dyDescent="0.25">
      <c r="A17" s="2" t="s">
        <v>47</v>
      </c>
      <c r="B17" s="9"/>
      <c r="C17" s="1">
        <v>0</v>
      </c>
      <c r="D17" s="1"/>
      <c r="E17" s="2" t="s">
        <v>38</v>
      </c>
      <c r="F17" s="2"/>
      <c r="G17" s="5">
        <v>1661.15</v>
      </c>
      <c r="H17" s="9"/>
      <c r="I17" s="9"/>
    </row>
    <row r="18" spans="1:9" x14ac:dyDescent="0.25">
      <c r="A18" s="2" t="s">
        <v>48</v>
      </c>
      <c r="B18" s="9"/>
      <c r="C18" s="1">
        <v>0</v>
      </c>
      <c r="D18" s="1"/>
      <c r="E18" s="2" t="s">
        <v>51</v>
      </c>
      <c r="F18" s="2"/>
      <c r="G18" s="5">
        <v>0</v>
      </c>
      <c r="H18" s="9"/>
      <c r="I18" s="9"/>
    </row>
    <row r="19" spans="1:9" x14ac:dyDescent="0.25">
      <c r="A19" s="2" t="s">
        <v>49</v>
      </c>
      <c r="B19" s="1"/>
      <c r="C19" s="5">
        <v>0</v>
      </c>
      <c r="D19" s="2"/>
      <c r="E19" s="2" t="s">
        <v>28</v>
      </c>
      <c r="F19" s="2"/>
      <c r="G19" s="5">
        <v>2750</v>
      </c>
      <c r="H19" s="9"/>
      <c r="I19" s="9"/>
    </row>
    <row r="20" spans="1:9" x14ac:dyDescent="0.25">
      <c r="A20" s="2" t="s">
        <v>57</v>
      </c>
      <c r="B20" s="1"/>
      <c r="C20" s="5">
        <v>0</v>
      </c>
      <c r="D20" s="2"/>
      <c r="E20" s="2" t="s">
        <v>39</v>
      </c>
      <c r="F20" s="2"/>
      <c r="G20" s="5">
        <v>1869.98</v>
      </c>
      <c r="H20" s="9"/>
      <c r="I20" s="9"/>
    </row>
    <row r="21" spans="1:9" x14ac:dyDescent="0.25">
      <c r="A21" s="2" t="s">
        <v>50</v>
      </c>
      <c r="B21" s="1"/>
      <c r="C21" s="5">
        <v>0</v>
      </c>
      <c r="D21" s="2"/>
      <c r="E21" s="2" t="s">
        <v>48</v>
      </c>
      <c r="G21" s="5">
        <v>556.5</v>
      </c>
      <c r="H21" s="9"/>
      <c r="I21" s="9"/>
    </row>
    <row r="22" spans="1:9" x14ac:dyDescent="0.25">
      <c r="A22" s="2" t="s">
        <v>58</v>
      </c>
      <c r="B22" s="1"/>
      <c r="C22" s="5">
        <v>5530.59</v>
      </c>
      <c r="D22" s="2"/>
      <c r="E22" s="2" t="s">
        <v>2</v>
      </c>
      <c r="F22" s="2"/>
      <c r="G22" s="5">
        <v>19339.419999999998</v>
      </c>
      <c r="H22" s="9"/>
      <c r="I22" s="9"/>
    </row>
    <row r="23" spans="1:9" x14ac:dyDescent="0.25">
      <c r="A23" s="2" t="s">
        <v>59</v>
      </c>
      <c r="B23" s="1"/>
      <c r="C23" s="5">
        <v>10000</v>
      </c>
      <c r="D23" s="2"/>
      <c r="E23" s="2" t="s">
        <v>45</v>
      </c>
      <c r="F23" s="2"/>
      <c r="G23" s="5">
        <v>23088.13</v>
      </c>
      <c r="H23" s="9"/>
      <c r="I23" s="9"/>
    </row>
    <row r="24" spans="1:9" x14ac:dyDescent="0.25">
      <c r="D24" s="2"/>
      <c r="E24" s="2" t="s">
        <v>62</v>
      </c>
      <c r="F24" s="2"/>
      <c r="G24" s="5">
        <v>1000</v>
      </c>
      <c r="H24" s="9"/>
      <c r="I24" s="9"/>
    </row>
    <row r="25" spans="1:9" x14ac:dyDescent="0.25">
      <c r="D25" s="2"/>
      <c r="E25" s="2" t="s">
        <v>65</v>
      </c>
      <c r="F25" s="2"/>
      <c r="G25" s="5">
        <v>5400</v>
      </c>
      <c r="H25" s="9"/>
      <c r="I25" s="9"/>
    </row>
    <row r="26" spans="1:9" x14ac:dyDescent="0.25">
      <c r="A26" s="2"/>
      <c r="B26" s="1"/>
      <c r="C26" s="5"/>
      <c r="D26" s="2"/>
      <c r="E26" s="2" t="s">
        <v>49</v>
      </c>
      <c r="F26" s="2"/>
      <c r="G26" s="5">
        <v>432.24</v>
      </c>
      <c r="H26" s="9"/>
      <c r="I26" s="9"/>
    </row>
    <row r="27" spans="1:9" x14ac:dyDescent="0.25">
      <c r="A27" s="2"/>
      <c r="B27" s="1"/>
      <c r="C27" s="2"/>
      <c r="D27" s="2"/>
      <c r="E27" s="2" t="s">
        <v>66</v>
      </c>
      <c r="G27" s="5">
        <v>1315</v>
      </c>
      <c r="H27" s="9"/>
      <c r="I27" s="9"/>
    </row>
    <row r="28" spans="1:9" x14ac:dyDescent="0.25">
      <c r="A28" s="9"/>
      <c r="B28" s="10"/>
      <c r="C28" s="2"/>
      <c r="D28" s="2"/>
      <c r="H28" s="9"/>
      <c r="I28" s="9"/>
    </row>
    <row r="29" spans="1:9" x14ac:dyDescent="0.25">
      <c r="A29" s="12" t="s">
        <v>40</v>
      </c>
      <c r="B29" s="14"/>
      <c r="C29" s="6">
        <f>SUM(C3:C28)</f>
        <v>404467.6</v>
      </c>
      <c r="D29" s="6"/>
      <c r="E29" s="12" t="s">
        <v>40</v>
      </c>
      <c r="F29" s="2"/>
      <c r="G29" s="13">
        <f>SUM(G3:G28)</f>
        <v>307557.46000000002</v>
      </c>
      <c r="H29" s="9"/>
      <c r="I29" s="9"/>
    </row>
    <row r="30" spans="1:9" x14ac:dyDescent="0.25">
      <c r="A30" s="9"/>
      <c r="B30" s="9"/>
      <c r="C30" s="9"/>
      <c r="D30" s="9"/>
      <c r="E30" s="9"/>
      <c r="F30" s="9"/>
      <c r="G30" s="10"/>
      <c r="H30" s="9"/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5">
      <c r="A32" s="2" t="s">
        <v>67</v>
      </c>
      <c r="B32" s="2"/>
      <c r="C32" s="2"/>
      <c r="D32" s="2"/>
      <c r="E32" s="2"/>
      <c r="F32" s="2"/>
      <c r="G32" s="5">
        <v>404467.6</v>
      </c>
      <c r="H32" s="9"/>
      <c r="I32" s="9"/>
    </row>
    <row r="33" spans="1:9" x14ac:dyDescent="0.25">
      <c r="A33" s="2" t="s">
        <v>68</v>
      </c>
      <c r="B33" s="2"/>
      <c r="C33" s="2"/>
      <c r="D33" s="2"/>
      <c r="E33" s="2"/>
      <c r="F33" s="2"/>
      <c r="G33" s="7">
        <v>307557.46000000002</v>
      </c>
      <c r="H33" s="9"/>
      <c r="I33" s="9"/>
    </row>
    <row r="34" spans="1:9" x14ac:dyDescent="0.25">
      <c r="A34" s="2" t="s">
        <v>3</v>
      </c>
      <c r="B34" s="2"/>
      <c r="C34" s="2"/>
      <c r="D34" s="2"/>
      <c r="E34" s="2"/>
      <c r="F34" s="2"/>
      <c r="G34" s="5">
        <f>G32-G33</f>
        <v>96910.139999999956</v>
      </c>
      <c r="H34" s="9"/>
      <c r="I34" s="9"/>
    </row>
    <row r="35" spans="1:9" x14ac:dyDescent="0.25">
      <c r="A35" s="2" t="s">
        <v>56</v>
      </c>
      <c r="B35" s="2"/>
      <c r="C35" s="2"/>
      <c r="D35" s="2"/>
      <c r="E35" s="2"/>
      <c r="F35" s="2"/>
      <c r="G35" s="7">
        <v>267530.56</v>
      </c>
      <c r="H35" s="9"/>
      <c r="I35" s="9"/>
    </row>
    <row r="36" spans="1:9" x14ac:dyDescent="0.25">
      <c r="A36" s="2" t="s">
        <v>69</v>
      </c>
      <c r="B36" s="2"/>
      <c r="C36" s="2"/>
      <c r="D36" s="2"/>
      <c r="E36" s="2"/>
      <c r="F36" s="2"/>
      <c r="G36" s="5">
        <f>G35+G34</f>
        <v>364440.69999999995</v>
      </c>
      <c r="H36" s="9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5">
      <c r="A38" s="3" t="s">
        <v>4</v>
      </c>
      <c r="B38" s="2"/>
      <c r="C38" s="2"/>
      <c r="D38" s="2"/>
      <c r="E38" s="2"/>
      <c r="F38" s="21" t="s">
        <v>55</v>
      </c>
      <c r="G38" s="21" t="s">
        <v>64</v>
      </c>
      <c r="H38" s="9"/>
      <c r="I38" s="9"/>
    </row>
    <row r="39" spans="1:9" x14ac:dyDescent="0.25">
      <c r="A39" s="2"/>
      <c r="B39" s="2"/>
      <c r="C39" s="2"/>
      <c r="D39" s="2"/>
      <c r="E39" s="2"/>
      <c r="H39" s="9"/>
      <c r="I39" s="9"/>
    </row>
    <row r="40" spans="1:9" x14ac:dyDescent="0.25">
      <c r="A40" s="2" t="s">
        <v>5</v>
      </c>
      <c r="B40" s="2"/>
      <c r="C40" s="2"/>
      <c r="D40" s="2"/>
      <c r="E40" s="2"/>
      <c r="F40" s="1">
        <v>269911.46000000002</v>
      </c>
      <c r="G40" s="1">
        <v>366895.54</v>
      </c>
      <c r="H40" s="9"/>
      <c r="I40" s="9"/>
    </row>
    <row r="41" spans="1:9" x14ac:dyDescent="0.25">
      <c r="A41" s="2" t="s">
        <v>6</v>
      </c>
      <c r="B41" s="2"/>
      <c r="C41" s="2"/>
      <c r="D41" s="2"/>
      <c r="E41" s="2"/>
      <c r="F41" s="1">
        <v>1586.2</v>
      </c>
      <c r="G41" s="1">
        <v>3244.63</v>
      </c>
      <c r="H41" s="9"/>
      <c r="I41" s="9"/>
    </row>
    <row r="42" spans="1:9" x14ac:dyDescent="0.25">
      <c r="A42" s="2" t="s">
        <v>2</v>
      </c>
      <c r="B42" s="2"/>
      <c r="C42" s="2"/>
      <c r="D42" s="2"/>
      <c r="E42" s="2"/>
      <c r="F42" s="1">
        <v>3909.62</v>
      </c>
      <c r="G42" s="1">
        <v>2507.89</v>
      </c>
      <c r="H42" s="9"/>
      <c r="I42" s="9"/>
    </row>
    <row r="43" spans="1:9" x14ac:dyDescent="0.25">
      <c r="A43" s="2" t="s">
        <v>7</v>
      </c>
      <c r="B43" s="2"/>
      <c r="C43" s="2"/>
      <c r="D43" s="2"/>
      <c r="E43" s="2"/>
      <c r="F43" s="18">
        <v>2189.67</v>
      </c>
      <c r="G43" s="18">
        <v>2582.42</v>
      </c>
      <c r="H43" s="9"/>
      <c r="I43" s="9"/>
    </row>
    <row r="44" spans="1:9" x14ac:dyDescent="0.25">
      <c r="A44" s="2"/>
      <c r="B44" s="2"/>
      <c r="C44" s="2"/>
      <c r="D44" s="2"/>
      <c r="E44" s="2"/>
      <c r="F44" s="1">
        <f>SUM(F40:F43)</f>
        <v>277596.95</v>
      </c>
      <c r="G44" s="1">
        <f>SUM(G40:G43)</f>
        <v>375230.48</v>
      </c>
      <c r="H44" s="9"/>
      <c r="I44" s="9"/>
    </row>
    <row r="45" spans="1:9" x14ac:dyDescent="0.25">
      <c r="A45" s="2" t="s">
        <v>8</v>
      </c>
      <c r="B45" s="2"/>
      <c r="C45" s="2"/>
      <c r="D45" s="2"/>
      <c r="E45" s="2"/>
      <c r="F45" s="1"/>
      <c r="G45" s="1"/>
      <c r="H45" s="9"/>
      <c r="I45" s="9"/>
    </row>
    <row r="46" spans="1:9" x14ac:dyDescent="0.25">
      <c r="A46" s="2" t="s">
        <v>9</v>
      </c>
      <c r="B46" s="2"/>
      <c r="C46" s="2"/>
      <c r="D46" s="2"/>
      <c r="E46" s="2"/>
      <c r="F46" s="1">
        <v>5317.99</v>
      </c>
      <c r="G46" s="1">
        <v>5726.4</v>
      </c>
      <c r="H46" s="9"/>
      <c r="I46" s="9"/>
    </row>
    <row r="47" spans="1:9" x14ac:dyDescent="0.25">
      <c r="A47" s="2" t="s">
        <v>10</v>
      </c>
      <c r="B47" s="2"/>
      <c r="C47" s="2"/>
      <c r="D47" s="2"/>
      <c r="E47" s="2"/>
      <c r="F47" s="18">
        <v>4748.3999999999996</v>
      </c>
      <c r="G47" s="18">
        <v>5063.38</v>
      </c>
      <c r="H47" s="9"/>
      <c r="I47" s="9"/>
    </row>
    <row r="48" spans="1:9" x14ac:dyDescent="0.25">
      <c r="A48" s="2"/>
      <c r="B48" s="2"/>
      <c r="C48" s="2"/>
      <c r="D48" s="2"/>
      <c r="E48" s="2"/>
      <c r="F48" s="1">
        <f>F44-F46-F47</f>
        <v>267530.56</v>
      </c>
      <c r="G48" s="1">
        <f>G44-G46-G47</f>
        <v>364440.69999999995</v>
      </c>
      <c r="H48" s="9"/>
      <c r="I48" s="9"/>
    </row>
    <row r="49" spans="1:9" x14ac:dyDescent="0.25">
      <c r="A49" s="2"/>
      <c r="B49" s="2"/>
      <c r="C49" s="2"/>
      <c r="D49" s="2"/>
      <c r="E49" s="2"/>
      <c r="F49" s="5"/>
      <c r="G49" s="5"/>
      <c r="H49" s="9"/>
      <c r="I49" s="9"/>
    </row>
    <row r="50" spans="1:9" x14ac:dyDescent="0.25">
      <c r="A50" s="2"/>
      <c r="B50" s="2"/>
      <c r="C50" s="2"/>
      <c r="D50" s="2"/>
      <c r="E50" s="2"/>
      <c r="F50" s="5"/>
      <c r="G50" s="5"/>
      <c r="H50" s="9"/>
      <c r="I50" s="9"/>
    </row>
    <row r="51" spans="1:9" x14ac:dyDescent="0.25">
      <c r="A51" s="2"/>
      <c r="B51" s="2"/>
      <c r="C51" s="2"/>
      <c r="D51" s="2"/>
      <c r="E51" s="2"/>
      <c r="F51" s="5"/>
      <c r="G51" s="5"/>
      <c r="H51" s="9"/>
      <c r="I51" s="9"/>
    </row>
    <row r="52" spans="1:9" x14ac:dyDescent="0.25">
      <c r="A52" s="2"/>
      <c r="B52" s="2"/>
      <c r="C52" s="2"/>
      <c r="D52" s="2"/>
      <c r="E52" s="2"/>
      <c r="F52" s="5"/>
      <c r="G52" s="5"/>
      <c r="H52" s="9"/>
      <c r="I52" s="9"/>
    </row>
    <row r="53" spans="1:9" x14ac:dyDescent="0.25">
      <c r="A53" s="2"/>
      <c r="B53" s="2"/>
      <c r="C53" s="2"/>
      <c r="D53" s="2"/>
      <c r="E53" s="2"/>
      <c r="F53" s="5"/>
      <c r="G53" s="5"/>
      <c r="H53" s="9"/>
      <c r="I53" s="9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2"/>
      <c r="B55" s="2"/>
      <c r="C55" s="2"/>
      <c r="D55" s="2"/>
      <c r="E55" s="8" t="s">
        <v>11</v>
      </c>
      <c r="F55" s="2"/>
      <c r="G55" s="2"/>
      <c r="H55" s="9"/>
      <c r="I55" s="9"/>
    </row>
    <row r="56" spans="1:9" x14ac:dyDescent="0.25">
      <c r="A56" s="3" t="s">
        <v>12</v>
      </c>
      <c r="B56" s="3"/>
      <c r="C56" s="2"/>
      <c r="D56" s="2"/>
      <c r="E56" s="2"/>
      <c r="F56" s="31" t="s">
        <v>12</v>
      </c>
      <c r="G56" s="31"/>
      <c r="H56" s="9"/>
      <c r="I56" s="9"/>
    </row>
    <row r="57" spans="1:9" x14ac:dyDescent="0.25">
      <c r="A57" s="3" t="s">
        <v>61</v>
      </c>
      <c r="B57" s="3"/>
      <c r="C57" s="2"/>
      <c r="D57" s="2"/>
      <c r="E57" s="2"/>
      <c r="F57" s="2"/>
      <c r="G57" s="15" t="s">
        <v>70</v>
      </c>
      <c r="H57" s="9"/>
      <c r="I57" s="9"/>
    </row>
    <row r="58" spans="1:9" x14ac:dyDescent="0.25">
      <c r="A58" s="2"/>
      <c r="B58" s="2"/>
      <c r="C58" s="2"/>
      <c r="D58" s="2"/>
      <c r="E58" s="2"/>
      <c r="F58" s="2"/>
      <c r="G58" s="2"/>
      <c r="H58" s="9"/>
      <c r="I58" s="9"/>
    </row>
    <row r="59" spans="1:9" x14ac:dyDescent="0.25">
      <c r="A59" s="5">
        <v>2189.67</v>
      </c>
      <c r="B59" s="5"/>
      <c r="C59" s="5"/>
      <c r="D59" s="5"/>
      <c r="E59" s="5" t="s">
        <v>7</v>
      </c>
      <c r="G59" s="1">
        <v>2582.42</v>
      </c>
      <c r="H59" s="9"/>
      <c r="I59" s="9"/>
    </row>
    <row r="60" spans="1:9" x14ac:dyDescent="0.25">
      <c r="A60" s="5">
        <v>5495.82</v>
      </c>
      <c r="B60" s="5"/>
      <c r="C60" s="5"/>
      <c r="D60" s="5"/>
      <c r="E60" s="5" t="s">
        <v>13</v>
      </c>
      <c r="G60" s="1">
        <v>5752.52</v>
      </c>
      <c r="H60" s="9"/>
      <c r="I60" s="9"/>
    </row>
    <row r="61" spans="1:9" x14ac:dyDescent="0.25">
      <c r="A61" s="7">
        <v>269911.46000000002</v>
      </c>
      <c r="B61" s="5"/>
      <c r="C61" s="5"/>
      <c r="D61" s="5"/>
      <c r="E61" s="5" t="s">
        <v>14</v>
      </c>
      <c r="G61" s="18">
        <v>366895.54</v>
      </c>
      <c r="H61" s="9"/>
      <c r="I61" s="9"/>
    </row>
    <row r="62" spans="1:9" x14ac:dyDescent="0.25">
      <c r="A62" s="5">
        <f>SUM(A59:A61)</f>
        <v>277596.95</v>
      </c>
      <c r="B62" s="5"/>
      <c r="C62" s="5"/>
      <c r="D62" s="5"/>
      <c r="E62" s="5"/>
      <c r="F62" s="5"/>
      <c r="G62" s="1">
        <f>SUM(G59:G61)</f>
        <v>375230.48</v>
      </c>
      <c r="H62" s="9"/>
      <c r="I62" s="9"/>
    </row>
    <row r="63" spans="1:9" x14ac:dyDescent="0.25">
      <c r="A63" s="5"/>
      <c r="B63" s="5"/>
      <c r="C63" s="5"/>
      <c r="D63" s="5"/>
      <c r="E63" s="5"/>
      <c r="F63" s="5"/>
      <c r="G63" s="5"/>
      <c r="H63" s="9"/>
      <c r="I63" s="9"/>
    </row>
    <row r="64" spans="1:9" x14ac:dyDescent="0.25">
      <c r="A64" s="19" t="s">
        <v>15</v>
      </c>
      <c r="B64" s="5"/>
      <c r="C64" s="5"/>
      <c r="D64" s="5"/>
      <c r="E64" s="5"/>
      <c r="F64" s="30" t="s">
        <v>15</v>
      </c>
      <c r="G64" s="30"/>
      <c r="H64" s="9"/>
      <c r="I64" s="9"/>
    </row>
    <row r="65" spans="1:9" x14ac:dyDescent="0.25">
      <c r="A65" s="19" t="s">
        <v>61</v>
      </c>
      <c r="B65" s="5"/>
      <c r="C65" s="5"/>
      <c r="D65" s="5"/>
      <c r="E65" s="5"/>
      <c r="F65" s="5"/>
      <c r="G65" s="20" t="s">
        <v>70</v>
      </c>
      <c r="H65" s="9"/>
      <c r="I65" s="9"/>
    </row>
    <row r="66" spans="1:9" x14ac:dyDescent="0.25">
      <c r="A66" s="1">
        <v>4748.3999999999996</v>
      </c>
      <c r="B66" s="5"/>
      <c r="C66" s="5"/>
      <c r="D66" s="5"/>
      <c r="E66" s="5" t="s">
        <v>16</v>
      </c>
      <c r="G66" s="1">
        <v>5063.38</v>
      </c>
      <c r="H66" s="9"/>
      <c r="I66" s="9"/>
    </row>
    <row r="67" spans="1:9" x14ac:dyDescent="0.25">
      <c r="A67" s="18">
        <v>5317.99</v>
      </c>
      <c r="B67" s="5"/>
      <c r="C67" s="5"/>
      <c r="D67" s="5"/>
      <c r="E67" s="5" t="s">
        <v>9</v>
      </c>
      <c r="G67" s="18">
        <v>5726.4</v>
      </c>
      <c r="H67" s="9"/>
      <c r="I67" s="9"/>
    </row>
    <row r="68" spans="1:9" x14ac:dyDescent="0.25">
      <c r="A68" s="5">
        <f>A62-A66-A67</f>
        <v>267530.56</v>
      </c>
      <c r="B68" s="5"/>
      <c r="C68" s="5"/>
      <c r="D68" s="5"/>
      <c r="E68" s="5"/>
      <c r="F68" s="5"/>
      <c r="G68" s="1">
        <f>G62-G66-G67</f>
        <v>364440.69999999995</v>
      </c>
      <c r="H68" s="9"/>
      <c r="I68" s="9"/>
    </row>
    <row r="69" spans="1:9" x14ac:dyDescent="0.25">
      <c r="A69" s="5"/>
      <c r="B69" s="5"/>
      <c r="C69" s="5"/>
      <c r="D69" s="5"/>
      <c r="E69" s="5"/>
      <c r="F69" s="5"/>
      <c r="G69" s="1"/>
      <c r="H69" s="9"/>
      <c r="I69" s="9"/>
    </row>
    <row r="70" spans="1:9" x14ac:dyDescent="0.25">
      <c r="A70" s="5"/>
      <c r="B70" s="5"/>
      <c r="C70" s="5"/>
      <c r="D70" s="5"/>
      <c r="E70" s="5" t="s">
        <v>17</v>
      </c>
      <c r="F70" s="5"/>
      <c r="G70" s="1">
        <v>364440.7</v>
      </c>
      <c r="H70" s="9"/>
      <c r="I70" s="9"/>
    </row>
    <row r="71" spans="1:9" x14ac:dyDescent="0.25">
      <c r="A71" s="5"/>
      <c r="B71" s="5"/>
      <c r="C71" s="5"/>
      <c r="D71" s="5"/>
      <c r="E71" s="5"/>
      <c r="F71" s="5"/>
      <c r="G71" s="5"/>
      <c r="H71" s="9"/>
      <c r="I71" s="9"/>
    </row>
    <row r="72" spans="1:9" x14ac:dyDescent="0.25">
      <c r="A72" s="1"/>
      <c r="B72" s="1"/>
      <c r="C72" s="1"/>
      <c r="D72" s="1"/>
      <c r="E72" s="17"/>
      <c r="F72" s="16"/>
      <c r="G72" s="16"/>
      <c r="H72" s="9"/>
      <c r="I72" s="9"/>
    </row>
    <row r="73" spans="1:9" x14ac:dyDescent="0.25">
      <c r="A73" s="22" t="s">
        <v>71</v>
      </c>
      <c r="B73" s="17"/>
      <c r="C73" s="5"/>
      <c r="D73" s="10"/>
      <c r="E73" s="16"/>
      <c r="F73" s="16"/>
      <c r="G73" s="16"/>
      <c r="H73" s="9"/>
      <c r="I73" s="9"/>
    </row>
    <row r="74" spans="1:9" x14ac:dyDescent="0.25">
      <c r="A74" s="23"/>
      <c r="B74" s="10"/>
      <c r="C74" s="16"/>
      <c r="D74" s="10"/>
      <c r="E74" s="10"/>
      <c r="F74" s="16"/>
      <c r="G74" s="16"/>
      <c r="H74" s="9"/>
      <c r="I74" s="9"/>
    </row>
    <row r="75" spans="1:9" x14ac:dyDescent="0.25">
      <c r="A75" s="32" t="s">
        <v>72</v>
      </c>
      <c r="E75" s="1"/>
    </row>
    <row r="76" spans="1:9" x14ac:dyDescent="0.25">
      <c r="A76" t="s">
        <v>43</v>
      </c>
      <c r="B76" s="1"/>
      <c r="D76" s="1"/>
      <c r="E76" s="1">
        <v>1000</v>
      </c>
    </row>
    <row r="77" spans="1:9" x14ac:dyDescent="0.25">
      <c r="A77" t="s">
        <v>44</v>
      </c>
      <c r="D77" s="1"/>
      <c r="E77" s="1">
        <v>0</v>
      </c>
    </row>
    <row r="78" spans="1:9" x14ac:dyDescent="0.25">
      <c r="A78" s="24" t="s">
        <v>18</v>
      </c>
      <c r="D78" s="26"/>
      <c r="E78" s="26">
        <v>13930.15</v>
      </c>
    </row>
    <row r="79" spans="1:9" x14ac:dyDescent="0.25">
      <c r="A79" s="24" t="s">
        <v>19</v>
      </c>
      <c r="B79" s="2"/>
      <c r="C79" s="25"/>
      <c r="D79" s="28"/>
      <c r="E79" s="28">
        <v>27959.38</v>
      </c>
    </row>
    <row r="80" spans="1:9" x14ac:dyDescent="0.25">
      <c r="A80" s="24" t="s">
        <v>45</v>
      </c>
      <c r="B80" s="2"/>
      <c r="C80" s="2"/>
      <c r="D80" s="27"/>
      <c r="E80" s="27">
        <v>15000</v>
      </c>
    </row>
    <row r="81" spans="1:5" x14ac:dyDescent="0.25">
      <c r="A81" s="24" t="s">
        <v>73</v>
      </c>
      <c r="C81" s="2"/>
      <c r="D81" s="27"/>
      <c r="E81" s="27">
        <v>8404.49</v>
      </c>
    </row>
    <row r="82" spans="1:5" x14ac:dyDescent="0.25">
      <c r="A82" t="s">
        <v>27</v>
      </c>
      <c r="B82" s="2"/>
      <c r="C82" s="2"/>
      <c r="D82" s="1"/>
      <c r="E82" s="1">
        <v>55328.02</v>
      </c>
    </row>
    <row r="83" spans="1:5" x14ac:dyDescent="0.25">
      <c r="A83" s="24" t="s">
        <v>62</v>
      </c>
      <c r="D83" s="1"/>
      <c r="E83" s="1">
        <v>5000</v>
      </c>
    </row>
    <row r="84" spans="1:5" x14ac:dyDescent="0.25">
      <c r="A84" s="24" t="s">
        <v>53</v>
      </c>
      <c r="D84" s="28"/>
      <c r="E84" s="28">
        <v>4422</v>
      </c>
    </row>
    <row r="85" spans="1:5" x14ac:dyDescent="0.25">
      <c r="A85" s="24" t="s">
        <v>49</v>
      </c>
      <c r="B85" s="2"/>
      <c r="C85" s="2"/>
      <c r="D85" s="1"/>
      <c r="E85" s="1">
        <v>1818.04</v>
      </c>
    </row>
    <row r="86" spans="1:5" x14ac:dyDescent="0.25">
      <c r="A86" s="24" t="s">
        <v>54</v>
      </c>
      <c r="D86" s="1"/>
      <c r="E86" s="1">
        <v>264</v>
      </c>
    </row>
    <row r="87" spans="1:5" x14ac:dyDescent="0.25">
      <c r="A87" s="24" t="s">
        <v>74</v>
      </c>
      <c r="D87" s="1"/>
      <c r="E87" s="1">
        <v>2000</v>
      </c>
    </row>
    <row r="88" spans="1:5" x14ac:dyDescent="0.25">
      <c r="A88" s="24" t="s">
        <v>63</v>
      </c>
      <c r="D88" s="1"/>
      <c r="E88" s="1">
        <v>2847.49</v>
      </c>
    </row>
    <row r="89" spans="1:5" x14ac:dyDescent="0.25">
      <c r="A89" s="24" t="s">
        <v>52</v>
      </c>
      <c r="D89" s="1"/>
      <c r="E89" s="1">
        <v>2267.27</v>
      </c>
    </row>
    <row r="90" spans="1:5" x14ac:dyDescent="0.25">
      <c r="A90" s="24" t="s">
        <v>75</v>
      </c>
      <c r="D90" s="1"/>
      <c r="E90" s="1">
        <v>20000</v>
      </c>
    </row>
    <row r="91" spans="1:5" x14ac:dyDescent="0.25">
      <c r="A91" s="32" t="s">
        <v>76</v>
      </c>
      <c r="D91" s="29"/>
      <c r="E91" s="29">
        <f>SUM(E76:E90)</f>
        <v>160240.84</v>
      </c>
    </row>
    <row r="92" spans="1:5" x14ac:dyDescent="0.25">
      <c r="A92" s="32"/>
      <c r="D92" s="29"/>
      <c r="E92" s="29"/>
    </row>
    <row r="93" spans="1:5" x14ac:dyDescent="0.25">
      <c r="A93" s="5" t="s">
        <v>17</v>
      </c>
      <c r="B93" s="5"/>
      <c r="C93" s="5"/>
      <c r="D93" s="5"/>
      <c r="E93" s="5">
        <v>364440.7</v>
      </c>
    </row>
    <row r="94" spans="1:5" x14ac:dyDescent="0.25">
      <c r="A94" s="5" t="s">
        <v>46</v>
      </c>
      <c r="B94" s="5"/>
      <c r="C94" s="5"/>
      <c r="D94" s="5"/>
      <c r="E94" s="7">
        <v>160240.84</v>
      </c>
    </row>
    <row r="95" spans="1:5" x14ac:dyDescent="0.25">
      <c r="A95" s="5" t="s">
        <v>20</v>
      </c>
      <c r="B95" s="5"/>
      <c r="C95" s="5"/>
      <c r="D95" s="5"/>
      <c r="E95" s="13">
        <f>E93-E94</f>
        <v>204199.86000000002</v>
      </c>
    </row>
  </sheetData>
  <mergeCells count="2">
    <mergeCell ref="F64:G64"/>
    <mergeCell ref="F56:G56"/>
  </mergeCells>
  <printOptions gridLines="1"/>
  <pageMargins left="0.7" right="0.7" top="0.75" bottom="0.75" header="0.3" footer="0.3"/>
  <pageSetup paperSize="9" orientation="portrait" r:id="rId1"/>
  <headerFooter>
    <oddHeader>&amp;C&amp;"-,Bold"BURWELL PARISH COUNCIL
INCOME AND EXPENDITURE AND BALANCE SHEET 2024/2025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41F879EC2C964C983093DC3B473120" ma:contentTypeVersion="13" ma:contentTypeDescription="Create a new document." ma:contentTypeScope="" ma:versionID="e7aba321edf0de0c9147e3d64c56364d">
  <xsd:schema xmlns:xsd="http://www.w3.org/2001/XMLSchema" xmlns:xs="http://www.w3.org/2001/XMLSchema" xmlns:p="http://schemas.microsoft.com/office/2006/metadata/properties" xmlns:ns2="40596d8e-f22f-4b27-9081-3e8dc3b2f343" xmlns:ns3="0e03489c-bdd5-4d1c-b8e7-a570d6d52e44" targetNamespace="http://schemas.microsoft.com/office/2006/metadata/properties" ma:root="true" ma:fieldsID="74317372c6a8bb953523d483ee7ed76a" ns2:_="" ns3:_="">
    <xsd:import namespace="40596d8e-f22f-4b27-9081-3e8dc3b2f343"/>
    <xsd:import namespace="0e03489c-bdd5-4d1c-b8e7-a570d6d52e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6d8e-f22f-4b27-9081-3e8dc3b2f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8723bc3-cf6c-4351-a020-b079240c2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489c-bdd5-4d1c-b8e7-a570d6d52e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ce3ec0-0181-4af5-bde9-16e9a85ad920}" ma:internalName="TaxCatchAll" ma:showField="CatchAllData" ma:web="0e03489c-bdd5-4d1c-b8e7-a570d6d52e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3489c-bdd5-4d1c-b8e7-a570d6d52e44" xsi:nil="true"/>
    <lcf76f155ced4ddcb4097134ff3c332f xmlns="40596d8e-f22f-4b27-9081-3e8dc3b2f3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02F311-BFCF-4FDA-A502-49CEB70CD9CF}"/>
</file>

<file path=customXml/itemProps2.xml><?xml version="1.0" encoding="utf-8"?>
<ds:datastoreItem xmlns:ds="http://schemas.openxmlformats.org/officeDocument/2006/customXml" ds:itemID="{51AAA771-45B5-49F3-A12C-2F3EB4CEDB45}"/>
</file>

<file path=customXml/itemProps3.xml><?xml version="1.0" encoding="utf-8"?>
<ds:datastoreItem xmlns:ds="http://schemas.openxmlformats.org/officeDocument/2006/customXml" ds:itemID="{968429FD-E1F1-4F5A-B448-E7E22B196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Katherine Hyett</cp:lastModifiedBy>
  <cp:lastPrinted>2025-04-29T11:43:21Z</cp:lastPrinted>
  <dcterms:created xsi:type="dcterms:W3CDTF">2015-04-23T11:52:39Z</dcterms:created>
  <dcterms:modified xsi:type="dcterms:W3CDTF">2025-04-29T11:53:45Z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0x010100B841F879EC2C964C983093DC3B473120</vt:lpwstr>
  </property>
</Properties>
</file>